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35" windowWidth="11355" windowHeight="5640"/>
  </bookViews>
  <sheets>
    <sheet name="Preço" sheetId="1" r:id="rId1"/>
    <sheet name="Impostos" sheetId="2" r:id="rId2"/>
  </sheets>
  <calcPr calcId="125725"/>
</workbook>
</file>

<file path=xl/calcChain.xml><?xml version="1.0" encoding="utf-8"?>
<calcChain xmlns="http://schemas.openxmlformats.org/spreadsheetml/2006/main">
  <c r="C7" i="2"/>
  <c r="B7"/>
  <c r="F17" i="1"/>
  <c r="C26"/>
  <c r="C28"/>
  <c r="F8"/>
  <c r="F22" s="1"/>
  <c r="F9"/>
  <c r="F18"/>
  <c r="C10"/>
  <c r="C4"/>
  <c r="F19" s="1"/>
  <c r="C24"/>
  <c r="F7"/>
  <c r="F11" s="1"/>
  <c r="F20" l="1"/>
  <c r="G20" s="1"/>
  <c r="F25"/>
  <c r="F26" s="1"/>
</calcChain>
</file>

<file path=xl/comments1.xml><?xml version="1.0" encoding="utf-8"?>
<comments xmlns="http://schemas.openxmlformats.org/spreadsheetml/2006/main">
  <authors>
    <author>Fernando</author>
    <author>rjunges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Estes custos não variam de acordo com as unidades de produto vendidas.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insira aqui o número de unidades que você vende por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color indexed="81"/>
            <rFont val="Tahoma"/>
            <family val="2"/>
          </rPr>
          <t>Wise Guy: (4.000 * 20%) / 12</t>
        </r>
        <r>
          <rPr>
            <sz val="8"/>
            <color indexed="81"/>
            <rFont val="Tahoma"/>
            <family val="2"/>
          </rPr>
          <t xml:space="preserve">
Para calcular a depreciação descubra o valor do seu inventário. Calcule 20% deste valor e divida por 12, que é o número de meses em um ano.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Os encargos são calculados automaticamente quando você inserir o valor no item funcionários.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Coloque o valor pretendido.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Este é o menor valor que você deve vender seu produto para não ter prejuízo. Ele leva em conta o número de unidades vendido e todos os campos acima.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Este é o seu lucro líquido. Se o número for negativo, significa que você teve prejuízo no determinado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Este valor serve somente para calcular o ponto de equilíbrio.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Estes custos variam com o número de unidades vendidas.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Este é o ponto que que você não tem prejuízo ou lucro.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pagamentos realizados através do Paypal. Se você não utiliza nenhum pagamento online apague este campo.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Você precisa vender este número de unidades para atingir o seu ponto de equilíbrio.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se você possui revendedores, coloque a porcentagem que você paga a eles por unidade vendida. Se não possui, deixe o campo em branco.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 xml:space="preserve">Wise Guy: </t>
        </r>
        <r>
          <rPr>
            <sz val="8"/>
            <color indexed="81"/>
            <rFont val="Tahoma"/>
            <family val="2"/>
          </rPr>
          <t>Para calcular este valor divida valor de cada boleto pelo preço do seu produto. No meu caso o valor do boleto é de R$ 3,50.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<sst xmlns="http://schemas.openxmlformats.org/spreadsheetml/2006/main" count="46" uniqueCount="41">
  <si>
    <t>Custo Fixos</t>
  </si>
  <si>
    <t>Telefone Fixo</t>
  </si>
  <si>
    <t>VOIP</t>
  </si>
  <si>
    <t>Banda Larga</t>
  </si>
  <si>
    <t>Celular</t>
  </si>
  <si>
    <t>Folder Revendas</t>
  </si>
  <si>
    <t>Marketing online</t>
  </si>
  <si>
    <t>Marketing offline</t>
  </si>
  <si>
    <t>Funcionário</t>
  </si>
  <si>
    <t>Material de escritório</t>
  </si>
  <si>
    <t>Café / Água</t>
  </si>
  <si>
    <t>Gasolina</t>
  </si>
  <si>
    <t>Luz</t>
  </si>
  <si>
    <t>Água</t>
  </si>
  <si>
    <t>Depreciação</t>
  </si>
  <si>
    <t>Custo Variável</t>
  </si>
  <si>
    <t>Impostos</t>
  </si>
  <si>
    <t>Pagamentos Online</t>
  </si>
  <si>
    <t>Porcentagem do revendedor</t>
  </si>
  <si>
    <t>Encargos Financeiros</t>
  </si>
  <si>
    <t>Encargos</t>
  </si>
  <si>
    <t>Pró Labore</t>
  </si>
  <si>
    <t>IRPJ</t>
  </si>
  <si>
    <t>CSLL</t>
  </si>
  <si>
    <t>PIS</t>
  </si>
  <si>
    <t>COFINS</t>
  </si>
  <si>
    <t>ISS</t>
  </si>
  <si>
    <t>Boleto</t>
  </si>
  <si>
    <t>Custo Fixo</t>
  </si>
  <si>
    <t>Preço</t>
  </si>
  <si>
    <t>Imposto</t>
  </si>
  <si>
    <t>Lucro</t>
  </si>
  <si>
    <t>Preço Mínimo</t>
  </si>
  <si>
    <t>Unidades</t>
  </si>
  <si>
    <t>Faturamento</t>
  </si>
  <si>
    <t>Resultado Operacional</t>
  </si>
  <si>
    <t>Margem de Contribuição</t>
  </si>
  <si>
    <t>Ponto de Equiíbrio</t>
  </si>
  <si>
    <t>Outros</t>
  </si>
  <si>
    <t>ESTRUTURA DE RESULTADOS E FORMAÇÃO DE PREÇO</t>
  </si>
  <si>
    <t>Fique a vontade para alterar os valores nas células que estão em amarelo. As outras não devem ser alteradas. Os impostos estão calculados em outra aba e possuem dois tipos de contribuição. Veja a que melhor se enquadra no seu caso. Espero que esta planilha lhe seja útil.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</si>
</sst>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5" formatCode="0.0%"/>
    <numFmt numFmtId="176" formatCode="0\ &quot;Un&quot;"/>
    <numFmt numFmtId="178" formatCode="_(* #,##0.0000_);_(* \(#,##0.0000\);_(* &quot;-&quot;??_);_(@_)"/>
  </numFmts>
  <fonts count="1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171" fontId="5" fillId="0" borderId="0" xfId="2" applyFont="1"/>
    <xf numFmtId="0" fontId="6" fillId="0" borderId="0" xfId="0" applyFont="1"/>
    <xf numFmtId="0" fontId="7" fillId="0" borderId="1" xfId="0" applyFont="1" applyBorder="1" applyAlignment="1">
      <alignment horizontal="left" indent="1"/>
    </xf>
    <xf numFmtId="171" fontId="6" fillId="0" borderId="0" xfId="2" applyFont="1"/>
    <xf numFmtId="10" fontId="4" fillId="0" borderId="1" xfId="2" applyNumberFormat="1" applyFont="1" applyBorder="1"/>
    <xf numFmtId="0" fontId="4" fillId="0" borderId="0" xfId="0" applyFont="1"/>
    <xf numFmtId="0" fontId="8" fillId="0" borderId="0" xfId="0" applyFont="1"/>
    <xf numFmtId="10" fontId="4" fillId="0" borderId="1" xfId="0" applyNumberFormat="1" applyFont="1" applyBorder="1" applyAlignment="1">
      <alignment horizontal="right" wrapText="1"/>
    </xf>
    <xf numFmtId="10" fontId="4" fillId="0" borderId="2" xfId="0" applyNumberFormat="1" applyFont="1" applyBorder="1" applyAlignment="1">
      <alignment horizontal="right" wrapText="1"/>
    </xf>
    <xf numFmtId="175" fontId="4" fillId="0" borderId="1" xfId="0" applyNumberFormat="1" applyFont="1" applyBorder="1" applyAlignment="1">
      <alignment horizontal="right"/>
    </xf>
    <xf numFmtId="10" fontId="8" fillId="0" borderId="0" xfId="0" applyNumberFormat="1" applyFont="1"/>
    <xf numFmtId="9" fontId="8" fillId="0" borderId="0" xfId="0" applyNumberFormat="1" applyFont="1" applyAlignment="1">
      <alignment horizontal="center"/>
    </xf>
    <xf numFmtId="171" fontId="4" fillId="0" borderId="1" xfId="0" applyNumberFormat="1" applyFont="1" applyBorder="1"/>
    <xf numFmtId="10" fontId="4" fillId="0" borderId="1" xfId="0" applyNumberFormat="1" applyFont="1" applyBorder="1"/>
    <xf numFmtId="171" fontId="4" fillId="0" borderId="0" xfId="0" applyNumberFormat="1" applyFont="1"/>
    <xf numFmtId="171" fontId="8" fillId="0" borderId="0" xfId="2" applyFont="1"/>
    <xf numFmtId="0" fontId="8" fillId="0" borderId="1" xfId="0" applyFont="1" applyBorder="1"/>
    <xf numFmtId="10" fontId="7" fillId="0" borderId="1" xfId="2" applyNumberFormat="1" applyFont="1" applyBorder="1"/>
    <xf numFmtId="171" fontId="8" fillId="0" borderId="0" xfId="0" applyNumberFormat="1" applyFont="1"/>
    <xf numFmtId="178" fontId="4" fillId="0" borderId="0" xfId="0" applyNumberFormat="1" applyFont="1"/>
    <xf numFmtId="171" fontId="8" fillId="2" borderId="1" xfId="2" applyFont="1" applyFill="1" applyBorder="1"/>
    <xf numFmtId="171" fontId="4" fillId="2" borderId="1" xfId="2" applyFont="1" applyFill="1" applyBorder="1"/>
    <xf numFmtId="171" fontId="4" fillId="0" borderId="1" xfId="2" applyFont="1" applyFill="1" applyBorder="1"/>
    <xf numFmtId="0" fontId="4" fillId="0" borderId="1" xfId="0" applyFont="1" applyFill="1" applyBorder="1" applyAlignment="1">
      <alignment horizontal="left" indent="1"/>
    </xf>
    <xf numFmtId="0" fontId="8" fillId="0" borderId="1" xfId="0" applyFont="1" applyBorder="1" applyAlignment="1">
      <alignment horizontal="center"/>
    </xf>
    <xf numFmtId="176" fontId="8" fillId="2" borderId="1" xfId="0" applyNumberFormat="1" applyFont="1" applyFill="1" applyBorder="1" applyAlignment="1">
      <alignment horizontal="center"/>
    </xf>
    <xf numFmtId="176" fontId="4" fillId="0" borderId="1" xfId="0" applyNumberFormat="1" applyFont="1" applyBorder="1"/>
    <xf numFmtId="10" fontId="5" fillId="0" borderId="0" xfId="2" applyNumberFormat="1" applyFont="1"/>
    <xf numFmtId="175" fontId="4" fillId="0" borderId="0" xfId="1" applyNumberFormat="1" applyFont="1"/>
    <xf numFmtId="10" fontId="8" fillId="0" borderId="1" xfId="0" applyNumberFormat="1" applyFont="1" applyBorder="1"/>
    <xf numFmtId="0" fontId="8" fillId="0" borderId="0" xfId="0" applyFont="1" applyBorder="1"/>
    <xf numFmtId="171" fontId="8" fillId="0" borderId="0" xfId="2" applyFont="1" applyFill="1" applyBorder="1"/>
    <xf numFmtId="10" fontId="4" fillId="2" borderId="1" xfId="2" applyNumberFormat="1" applyFont="1" applyFill="1" applyBorder="1"/>
    <xf numFmtId="10" fontId="4" fillId="2" borderId="1" xfId="0" applyNumberFormat="1" applyFont="1" applyFill="1" applyBorder="1"/>
    <xf numFmtId="10" fontId="8" fillId="0" borderId="0" xfId="1" applyNumberFormat="1" applyFont="1"/>
    <xf numFmtId="0" fontId="8" fillId="0" borderId="0" xfId="0" applyFont="1" applyFill="1" applyBorder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/>
    </xf>
  </cellXfs>
  <cellStyles count="3">
    <cellStyle name="Normal" xfId="0" builtinId="0"/>
    <cellStyle name="Porcentagem" xfId="1" builtinId="5"/>
    <cellStyle name="Separador de milhares" xfId="2" builtinId="3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>
      <selection activeCell="B30" sqref="B30:I33"/>
    </sheetView>
  </sheetViews>
  <sheetFormatPr defaultRowHeight="12.75"/>
  <cols>
    <col min="1" max="1" width="4.5703125" style="4" customWidth="1"/>
    <col min="2" max="2" width="24.42578125" style="4" bestFit="1" customWidth="1"/>
    <col min="3" max="3" width="12.42578125" style="6" bestFit="1" customWidth="1"/>
    <col min="4" max="4" width="9.28515625" style="8" customWidth="1"/>
    <col min="5" max="5" width="21" style="8" bestFit="1" customWidth="1"/>
    <col min="6" max="6" width="14.85546875" style="8" customWidth="1"/>
    <col min="7" max="7" width="9.5703125" style="8" bestFit="1" customWidth="1"/>
    <col min="8" max="9" width="9.140625" style="8"/>
    <col min="10" max="16384" width="9.140625" style="4"/>
  </cols>
  <sheetData>
    <row r="1" spans="1:8">
      <c r="A1" s="41" t="s">
        <v>39</v>
      </c>
      <c r="B1" s="41"/>
      <c r="C1" s="41"/>
      <c r="D1" s="41"/>
      <c r="E1" s="41"/>
      <c r="F1" s="41"/>
      <c r="G1" s="41"/>
      <c r="H1" s="41"/>
    </row>
    <row r="2" spans="1:8">
      <c r="A2" s="41"/>
      <c r="B2" s="41"/>
      <c r="C2" s="41"/>
      <c r="D2" s="41"/>
      <c r="E2" s="41"/>
      <c r="F2" s="41"/>
      <c r="G2" s="41"/>
      <c r="H2" s="41"/>
    </row>
    <row r="4" spans="1:8">
      <c r="A4" s="40" t="s">
        <v>0</v>
      </c>
      <c r="B4" s="40"/>
      <c r="C4" s="3">
        <f>SUM(C5:C22)</f>
        <v>5981</v>
      </c>
    </row>
    <row r="5" spans="1:8">
      <c r="B5" s="1" t="s">
        <v>13</v>
      </c>
      <c r="C5" s="24">
        <v>80</v>
      </c>
      <c r="E5" s="27" t="s">
        <v>33</v>
      </c>
      <c r="F5" s="28">
        <v>68</v>
      </c>
    </row>
    <row r="6" spans="1:8">
      <c r="B6" s="1" t="s">
        <v>3</v>
      </c>
      <c r="C6" s="24">
        <v>99</v>
      </c>
    </row>
    <row r="7" spans="1:8">
      <c r="B7" s="1" t="s">
        <v>10</v>
      </c>
      <c r="C7" s="24">
        <v>80</v>
      </c>
      <c r="E7" s="1" t="s">
        <v>28</v>
      </c>
      <c r="F7" s="15">
        <f>C4/F5</f>
        <v>87.955882352941174</v>
      </c>
    </row>
    <row r="8" spans="1:8">
      <c r="B8" s="1" t="s">
        <v>4</v>
      </c>
      <c r="C8" s="24">
        <v>120</v>
      </c>
      <c r="E8" s="1" t="s">
        <v>15</v>
      </c>
      <c r="F8" s="16">
        <f>SUM(C26:C28)</f>
        <v>0.15957553956834533</v>
      </c>
      <c r="G8" s="17"/>
    </row>
    <row r="9" spans="1:8">
      <c r="B9" s="1" t="s">
        <v>14</v>
      </c>
      <c r="C9" s="24">
        <v>67</v>
      </c>
      <c r="E9" s="1" t="s">
        <v>30</v>
      </c>
      <c r="F9" s="16">
        <f>C25</f>
        <v>9.4899999999999998E-2</v>
      </c>
    </row>
    <row r="10" spans="1:8">
      <c r="B10" s="26" t="s">
        <v>20</v>
      </c>
      <c r="C10" s="25">
        <f>C13*75%</f>
        <v>375</v>
      </c>
      <c r="E10" s="1" t="s">
        <v>31</v>
      </c>
      <c r="F10" s="36">
        <v>0.12</v>
      </c>
    </row>
    <row r="11" spans="1:8">
      <c r="B11" s="1" t="s">
        <v>19</v>
      </c>
      <c r="C11" s="24">
        <v>30</v>
      </c>
      <c r="E11" s="9" t="s">
        <v>32</v>
      </c>
      <c r="F11" s="18">
        <f>F7/(1-F8-F9-F10)</f>
        <v>140.61141956342618</v>
      </c>
      <c r="H11" s="17"/>
    </row>
    <row r="12" spans="1:8">
      <c r="B12" s="1" t="s">
        <v>5</v>
      </c>
      <c r="C12" s="24">
        <v>800</v>
      </c>
    </row>
    <row r="13" spans="1:8">
      <c r="B13" s="1" t="s">
        <v>8</v>
      </c>
      <c r="C13" s="24">
        <v>500</v>
      </c>
      <c r="E13" s="19" t="s">
        <v>29</v>
      </c>
      <c r="F13" s="23">
        <v>139</v>
      </c>
    </row>
    <row r="14" spans="1:8">
      <c r="B14" s="1" t="s">
        <v>11</v>
      </c>
      <c r="C14" s="24">
        <v>250</v>
      </c>
      <c r="E14" s="38"/>
      <c r="F14" s="34"/>
    </row>
    <row r="15" spans="1:8">
      <c r="B15" s="1" t="s">
        <v>12</v>
      </c>
      <c r="C15" s="24">
        <v>80</v>
      </c>
      <c r="E15" s="33"/>
      <c r="F15" s="34"/>
    </row>
    <row r="16" spans="1:8">
      <c r="B16" s="1" t="s">
        <v>7</v>
      </c>
      <c r="C16" s="24">
        <v>1200</v>
      </c>
    </row>
    <row r="17" spans="1:9">
      <c r="B17" s="1" t="s">
        <v>6</v>
      </c>
      <c r="C17" s="24">
        <v>600</v>
      </c>
      <c r="E17" s="1" t="s">
        <v>34</v>
      </c>
      <c r="F17" s="15">
        <f>F5*F13</f>
        <v>9452</v>
      </c>
    </row>
    <row r="18" spans="1:9">
      <c r="B18" s="1" t="s">
        <v>9</v>
      </c>
      <c r="C18" s="24">
        <v>200</v>
      </c>
      <c r="E18" s="1" t="s">
        <v>15</v>
      </c>
      <c r="F18" s="15">
        <f>(F8*F17)+(F9*F17)</f>
        <v>2405.3027999999999</v>
      </c>
    </row>
    <row r="19" spans="1:9">
      <c r="B19" s="1" t="s">
        <v>21</v>
      </c>
      <c r="C19" s="24">
        <v>1000</v>
      </c>
      <c r="E19" s="1" t="s">
        <v>28</v>
      </c>
      <c r="F19" s="15">
        <f>C4</f>
        <v>5981</v>
      </c>
    </row>
    <row r="20" spans="1:9">
      <c r="B20" s="1" t="s">
        <v>1</v>
      </c>
      <c r="C20" s="24">
        <v>200</v>
      </c>
      <c r="E20" s="9" t="s">
        <v>35</v>
      </c>
      <c r="F20" s="21">
        <f>F17-F18-F19</f>
        <v>1065.6972000000005</v>
      </c>
      <c r="G20" s="37">
        <f>F20/F17</f>
        <v>0.1127483283961067</v>
      </c>
    </row>
    <row r="21" spans="1:9">
      <c r="B21" s="1" t="s">
        <v>2</v>
      </c>
      <c r="C21" s="24">
        <v>300</v>
      </c>
      <c r="G21" s="22"/>
    </row>
    <row r="22" spans="1:9">
      <c r="B22" s="1" t="s">
        <v>38</v>
      </c>
      <c r="C22" s="24"/>
      <c r="E22" s="19" t="s">
        <v>36</v>
      </c>
      <c r="F22" s="32">
        <f>1-F8-F9</f>
        <v>0.74552446043165466</v>
      </c>
    </row>
    <row r="23" spans="1:9">
      <c r="A23" s="2"/>
    </row>
    <row r="24" spans="1:9">
      <c r="A24" s="2" t="s">
        <v>15</v>
      </c>
      <c r="B24" s="2"/>
      <c r="C24" s="30">
        <f>SUM(C25:C28)</f>
        <v>0.25447553956834534</v>
      </c>
      <c r="E24" s="9" t="s">
        <v>37</v>
      </c>
      <c r="F24" s="17"/>
    </row>
    <row r="25" spans="1:9">
      <c r="B25" s="1" t="s">
        <v>16</v>
      </c>
      <c r="C25" s="7">
        <v>9.4899999999999998E-2</v>
      </c>
      <c r="E25" s="1" t="s">
        <v>34</v>
      </c>
      <c r="F25" s="15">
        <f>F19/F22</f>
        <v>8022.5402618406824</v>
      </c>
    </row>
    <row r="26" spans="1:9">
      <c r="B26" s="1" t="s">
        <v>17</v>
      </c>
      <c r="C26" s="7">
        <f>2.9%+(0.75/F13)</f>
        <v>3.4395683453237409E-2</v>
      </c>
      <c r="E26" s="1" t="s">
        <v>33</v>
      </c>
      <c r="F26" s="29">
        <f>ROUNDUP(F25/F13,0)</f>
        <v>58</v>
      </c>
    </row>
    <row r="27" spans="1:9">
      <c r="B27" s="1" t="s">
        <v>18</v>
      </c>
      <c r="C27" s="35">
        <v>0.1</v>
      </c>
    </row>
    <row r="28" spans="1:9">
      <c r="B28" s="5" t="s">
        <v>27</v>
      </c>
      <c r="C28" s="20">
        <f>3.5/F13</f>
        <v>2.5179856115107913E-2</v>
      </c>
    </row>
    <row r="29" spans="1:9">
      <c r="B29" s="31"/>
      <c r="C29" s="8"/>
      <c r="G29" s="4"/>
      <c r="H29" s="4"/>
      <c r="I29" s="4"/>
    </row>
    <row r="30" spans="1:9" ht="12" customHeight="1">
      <c r="B30" s="39" t="s">
        <v>40</v>
      </c>
      <c r="C30" s="39"/>
      <c r="D30" s="39"/>
      <c r="E30" s="39"/>
      <c r="F30" s="39"/>
      <c r="G30" s="39"/>
      <c r="H30" s="39"/>
      <c r="I30" s="39"/>
    </row>
    <row r="31" spans="1:9" ht="12.75" customHeight="1">
      <c r="B31" s="39"/>
      <c r="C31" s="39"/>
      <c r="D31" s="39"/>
      <c r="E31" s="39"/>
      <c r="F31" s="39"/>
      <c r="G31" s="39"/>
      <c r="H31" s="39"/>
      <c r="I31" s="39"/>
    </row>
    <row r="32" spans="1:9">
      <c r="B32" s="39"/>
      <c r="C32" s="39"/>
      <c r="D32" s="39"/>
      <c r="E32" s="39"/>
      <c r="F32" s="39"/>
      <c r="G32" s="39"/>
      <c r="H32" s="39"/>
      <c r="I32" s="39"/>
    </row>
    <row r="33" spans="2:9">
      <c r="B33" s="39"/>
      <c r="C33" s="39"/>
      <c r="D33" s="39"/>
      <c r="E33" s="39"/>
      <c r="F33" s="39"/>
      <c r="G33" s="39"/>
      <c r="H33" s="39"/>
      <c r="I33" s="39"/>
    </row>
  </sheetData>
  <mergeCells count="4">
    <mergeCell ref="B30:I33"/>
    <mergeCell ref="A4:B4"/>
    <mergeCell ref="A2:H2"/>
    <mergeCell ref="A1:H1"/>
  </mergeCells>
  <phoneticPr fontId="0" type="noConversion"/>
  <conditionalFormatting sqref="F20">
    <cfRule type="cellIs" dxfId="0" priority="1" stopIfTrue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>
      <selection activeCell="F23" sqref="F23"/>
    </sheetView>
  </sheetViews>
  <sheetFormatPr defaultRowHeight="12.75"/>
  <sheetData>
    <row r="1" spans="1:3">
      <c r="A1" s="8"/>
      <c r="B1" s="14">
        <v>0.16</v>
      </c>
      <c r="C1" s="14">
        <v>0.32</v>
      </c>
    </row>
    <row r="2" spans="1:3">
      <c r="A2" s="9" t="s">
        <v>22</v>
      </c>
      <c r="B2" s="10">
        <v>2.4E-2</v>
      </c>
      <c r="C2" s="10">
        <v>4.8000000000000001E-2</v>
      </c>
    </row>
    <row r="3" spans="1:3">
      <c r="A3" s="9" t="s">
        <v>23</v>
      </c>
      <c r="B3" s="11">
        <v>1.44E-2</v>
      </c>
      <c r="C3" s="11">
        <v>2.8799999999999999E-2</v>
      </c>
    </row>
    <row r="4" spans="1:3">
      <c r="A4" s="9" t="s">
        <v>24</v>
      </c>
      <c r="B4" s="11">
        <v>6.4999999999999997E-3</v>
      </c>
      <c r="C4" s="11">
        <v>6.4999999999999997E-3</v>
      </c>
    </row>
    <row r="5" spans="1:3">
      <c r="A5" s="9" t="s">
        <v>25</v>
      </c>
      <c r="B5" s="11">
        <v>0.03</v>
      </c>
      <c r="C5" s="11">
        <v>0.03</v>
      </c>
    </row>
    <row r="6" spans="1:3">
      <c r="A6" s="9" t="s">
        <v>26</v>
      </c>
      <c r="B6" s="12">
        <v>0.02</v>
      </c>
      <c r="C6" s="12">
        <v>0.05</v>
      </c>
    </row>
    <row r="7" spans="1:3">
      <c r="A7" s="8"/>
      <c r="B7" s="13">
        <f>SUM(B2:B6)</f>
        <v>9.4899999999999998E-2</v>
      </c>
      <c r="C7" s="13">
        <f>SUM(C2:C6)</f>
        <v>0.1633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Preço</vt:lpstr>
      <vt:lpstr>Impostos</vt:lpstr>
    </vt:vector>
  </TitlesOfParts>
  <Company>SEBRAE/PR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www.ecrconsultoria.com.br</dc:title>
  <dc:creator>ECR</dc:creator>
  <cp:lastModifiedBy>Tom</cp:lastModifiedBy>
  <dcterms:created xsi:type="dcterms:W3CDTF">2006-08-23T17:17:08Z</dcterms:created>
  <dcterms:modified xsi:type="dcterms:W3CDTF">2010-12-19T20:23:12Z</dcterms:modified>
</cp:coreProperties>
</file>